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D45" i="1"/>
  <c r="H44" i="1"/>
  <c r="D44" i="1"/>
  <c r="I34" i="1"/>
  <c r="I33" i="1"/>
  <c r="G31" i="1"/>
  <c r="I31" i="1" s="1"/>
  <c r="H30" i="1"/>
  <c r="I28" i="1"/>
  <c r="I27" i="1"/>
  <c r="I26" i="1"/>
  <c r="I25" i="1"/>
  <c r="H25" i="1"/>
  <c r="I21" i="1"/>
  <c r="I20" i="1"/>
  <c r="G19" i="1"/>
  <c r="F19" i="1" s="1"/>
  <c r="I18" i="1"/>
  <c r="G18" i="1"/>
  <c r="H17" i="1"/>
  <c r="H23" i="1" s="1"/>
  <c r="H36" i="1" s="1"/>
  <c r="G17" i="1"/>
  <c r="G23" i="1" s="1"/>
  <c r="G32" i="1" s="1"/>
  <c r="F32" i="1" s="1"/>
  <c r="E17" i="1"/>
  <c r="E23" i="1" s="1"/>
  <c r="I15" i="1"/>
  <c r="I14" i="1"/>
  <c r="I13" i="1"/>
  <c r="I12" i="1"/>
  <c r="I10" i="1"/>
  <c r="D2" i="1"/>
  <c r="I32" i="1" l="1"/>
  <c r="F30" i="1"/>
  <c r="I19" i="1"/>
  <c r="F17" i="1"/>
  <c r="F23" i="1" s="1"/>
  <c r="F36" i="1" s="1"/>
  <c r="E36" i="1"/>
  <c r="G30" i="1"/>
  <c r="G36" i="1" s="1"/>
  <c r="I36" i="1" l="1"/>
  <c r="I30" i="1"/>
  <c r="I17" i="1"/>
  <c r="I23" i="1"/>
</calcChain>
</file>

<file path=xl/comments1.xml><?xml version="1.0" encoding="utf-8"?>
<comments xmlns="http://schemas.openxmlformats.org/spreadsheetml/2006/main">
  <authors>
    <author>RVG VMA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<sst xmlns="http://schemas.openxmlformats.org/spreadsheetml/2006/main" count="33" uniqueCount="27">
  <si>
    <t>Estado de Variación en la Hacienda Pública</t>
  </si>
  <si>
    <t>Del 1 de enero  al 30 de septiembre de 2019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</si>
  <si>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</si>
  <si>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</si>
  <si>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</si>
  <si>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</si>
  <si>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</si>
  <si>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</si>
  <si>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</si>
  <si>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</si>
  <si>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2018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</si>
  <si>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</si>
  <si>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</si>
  <si>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</si>
  <si>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</si>
  <si>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</si>
  <si>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</si>
  <si>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</si>
  <si>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</si>
  <si>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2018</t>
  </si>
  <si>
    <t>Cambios en la Hacienda Pública/Patrimonio Neto del Ejercicio 2019</t>
  </si>
  <si>
    <t>Aportaciones</t>
  </si>
  <si>
    <t xml:space="preserve"> </t>
  </si>
  <si>
    <t>Variaciones de la Hacienda Pública/Patrimonio Neto del Ejercicio 2017</t>
  </si>
  <si>
    <t>Saldo Neto en la Hacienda Pública / Patrimonio 2019</t>
  </si>
  <si>
    <t>Bajo protesta de decir verdad declaramos que los Estados Financieros y sus Notas son razonablemente correctos y responsabilidad del emisor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</si>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</sst>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  <xf numFmtId="0" fontId="3" fillId="0" borderId="0" xfId="0" applyFont="1" applyFill="1"/>
    <xf numFmtId="167" fontId="3" fillId="0" borderId="0" xfId="0" applyNumberFormat="1" applyFont="1" applyFill="1"/>
    <xf numFmtId="168" fontId="3" fillId="0" borderId="0" xfId="0" applyNumberFormat="1" applyFont="1" applyFill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7">
          <cell r="B77" t="str">
            <v>LCDA. IRMA NEFTALI LEMUS DÍAZ</v>
          </cell>
          <cell r="G77" t="str">
            <v>C.P. MARIBEL DOMÍNGUEZ SALGADO</v>
          </cell>
        </row>
        <row r="78">
          <cell r="B78" t="str">
            <v>Encargada del Departamento de Recursos Financieros</v>
          </cell>
          <cell r="G78" t="str">
            <v>Encargada de la Subdirección de Servicios Administrativos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-2823.1999999999971</v>
          </cell>
          <cell r="F79">
            <v>-1952.8000000000029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zoomScaleNormal="10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L3" sqref="L1:N65536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4" width="11.42578125" style="60"/>
    <col min="15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130120</v>
      </c>
      <c r="G12" s="32">
        <v>15258.4</v>
      </c>
      <c r="H12" s="32">
        <v>8080.1</v>
      </c>
      <c r="I12" s="32">
        <f>SUM(E12:H12)</f>
        <v>203128.7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4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15076.9</v>
      </c>
      <c r="G17" s="32">
        <f>+G18</f>
        <v>-1952.8000000000029</v>
      </c>
      <c r="H17" s="32">
        <f>SUM(H18:H21)</f>
        <v>0</v>
      </c>
      <c r="I17" s="32">
        <f>SUM(E17:H17)</f>
        <v>13124.099999999997</v>
      </c>
      <c r="J17" s="23"/>
    </row>
    <row r="18" spans="2:14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-1952.8000000000029</v>
      </c>
      <c r="H18" s="34">
        <v>0</v>
      </c>
      <c r="I18" s="34">
        <f>SUM(E18:H18)</f>
        <v>-1952.8000000000029</v>
      </c>
      <c r="J18" s="23"/>
    </row>
    <row r="19" spans="2:14" x14ac:dyDescent="0.15">
      <c r="B19" s="15"/>
      <c r="C19" s="33" t="s">
        <v>16</v>
      </c>
      <c r="D19" s="33"/>
      <c r="E19" s="34">
        <v>0</v>
      </c>
      <c r="F19" s="34">
        <f>-G19-181.5</f>
        <v>15076.9</v>
      </c>
      <c r="G19" s="34">
        <f>-G12</f>
        <v>-15258.4</v>
      </c>
      <c r="H19" s="34">
        <v>0</v>
      </c>
      <c r="I19" s="34">
        <f>SUM(E19:H19)</f>
        <v>-181.5</v>
      </c>
      <c r="J19" s="23"/>
    </row>
    <row r="20" spans="2:14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4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4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4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145196.9</v>
      </c>
      <c r="G23" s="37">
        <f>G12+G17+G19</f>
        <v>-1952.8000000000029</v>
      </c>
      <c r="H23" s="37">
        <f>H12+H17</f>
        <v>8080.1</v>
      </c>
      <c r="I23" s="37">
        <f>SUM(E23:H23)</f>
        <v>200994.4</v>
      </c>
      <c r="J23" s="23"/>
      <c r="L23" s="61"/>
      <c r="N23" s="62"/>
    </row>
    <row r="24" spans="2:14" x14ac:dyDescent="0.15">
      <c r="B24" s="15"/>
      <c r="C24" s="29"/>
      <c r="D24" s="38"/>
      <c r="E24" s="30"/>
      <c r="F24" s="35"/>
      <c r="G24" s="35"/>
      <c r="H24" s="30"/>
      <c r="I24" s="30"/>
      <c r="J24" s="23"/>
    </row>
    <row r="25" spans="2:14" x14ac:dyDescent="0.15">
      <c r="B25" s="24"/>
      <c r="C25" s="31" t="s">
        <v>20</v>
      </c>
      <c r="D25" s="31"/>
      <c r="E25" s="39">
        <v>0</v>
      </c>
      <c r="F25" s="40"/>
      <c r="G25" s="40"/>
      <c r="H25" s="39">
        <f>SUM(H26:H28)</f>
        <v>0</v>
      </c>
      <c r="I25" s="39">
        <f>SUM(E25:H25)</f>
        <v>0</v>
      </c>
      <c r="J25" s="23"/>
    </row>
    <row r="26" spans="2:14" x14ac:dyDescent="0.15">
      <c r="B26" s="15"/>
      <c r="C26" s="33" t="s">
        <v>21</v>
      </c>
      <c r="D26" s="33"/>
      <c r="E26" s="41">
        <v>0</v>
      </c>
      <c r="F26" s="35"/>
      <c r="G26" s="35"/>
      <c r="H26" s="41">
        <v>0</v>
      </c>
      <c r="I26" s="30">
        <f>SUM(E26:H26)</f>
        <v>0</v>
      </c>
      <c r="J26" s="23"/>
    </row>
    <row r="27" spans="2:14" x14ac:dyDescent="0.15">
      <c r="B27" s="15"/>
      <c r="C27" s="33" t="s">
        <v>12</v>
      </c>
      <c r="D27" s="33"/>
      <c r="E27" s="41">
        <v>0</v>
      </c>
      <c r="F27" s="35"/>
      <c r="G27" s="35"/>
      <c r="H27" s="41">
        <v>0</v>
      </c>
      <c r="I27" s="30">
        <f>SUM(E27:H27)</f>
        <v>0</v>
      </c>
      <c r="J27" s="23"/>
    </row>
    <row r="28" spans="2:14" x14ac:dyDescent="0.15">
      <c r="B28" s="15"/>
      <c r="C28" s="33" t="s">
        <v>13</v>
      </c>
      <c r="D28" s="33"/>
      <c r="E28" s="41">
        <v>0</v>
      </c>
      <c r="F28" s="35"/>
      <c r="G28" s="35"/>
      <c r="H28" s="41">
        <v>0</v>
      </c>
      <c r="I28" s="30">
        <f>SUM(E28:H28)</f>
        <v>0</v>
      </c>
      <c r="J28" s="23"/>
    </row>
    <row r="29" spans="2:14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4" x14ac:dyDescent="0.15">
      <c r="B30" s="24" t="s">
        <v>22</v>
      </c>
      <c r="C30" s="31" t="s">
        <v>23</v>
      </c>
      <c r="D30" s="31"/>
      <c r="E30" s="32"/>
      <c r="F30" s="32">
        <f>SUM(F32:F34)</f>
        <v>-1952.8000000000029</v>
      </c>
      <c r="G30" s="32">
        <f>+G31</f>
        <v>-2823.1999999999971</v>
      </c>
      <c r="H30" s="32">
        <f>SUM(H31:H34)</f>
        <v>0</v>
      </c>
      <c r="I30" s="32">
        <f>SUM(E30:H30)</f>
        <v>-4776</v>
      </c>
      <c r="J30" s="23"/>
    </row>
    <row r="31" spans="2:14" x14ac:dyDescent="0.15">
      <c r="B31" s="15"/>
      <c r="C31" s="33" t="s">
        <v>15</v>
      </c>
      <c r="D31" s="33"/>
      <c r="E31" s="35"/>
      <c r="F31" s="35"/>
      <c r="G31" s="41">
        <f>+[1]ACTIV!E79</f>
        <v>-2823.1999999999971</v>
      </c>
      <c r="H31" s="41">
        <v>0</v>
      </c>
      <c r="I31" s="30">
        <f>SUM(E31:H31)</f>
        <v>-2823.1999999999971</v>
      </c>
      <c r="J31" s="23"/>
    </row>
    <row r="32" spans="2:14" x14ac:dyDescent="0.15">
      <c r="B32" s="15"/>
      <c r="C32" s="33" t="s">
        <v>16</v>
      </c>
      <c r="D32" s="33"/>
      <c r="E32" s="35"/>
      <c r="F32" s="34">
        <f>-G32</f>
        <v>-1952.8000000000029</v>
      </c>
      <c r="G32" s="34">
        <f>-G23</f>
        <v>1952.8000000000029</v>
      </c>
      <c r="H32" s="41">
        <v>0</v>
      </c>
      <c r="I32" s="34">
        <f>SUM(E32:H32)</f>
        <v>0</v>
      </c>
      <c r="J32" s="23"/>
    </row>
    <row r="33" spans="2:12" x14ac:dyDescent="0.15">
      <c r="B33" s="15"/>
      <c r="C33" s="33" t="s">
        <v>17</v>
      </c>
      <c r="D33" s="33"/>
      <c r="E33" s="35"/>
      <c r="F33" s="41">
        <v>0</v>
      </c>
      <c r="G33" s="35"/>
      <c r="H33" s="41">
        <v>0</v>
      </c>
      <c r="I33" s="30">
        <f>SUM(E33:H33)</f>
        <v>0</v>
      </c>
      <c r="J33" s="23"/>
    </row>
    <row r="34" spans="2:12" x14ac:dyDescent="0.15">
      <c r="B34" s="15"/>
      <c r="C34" s="33" t="s">
        <v>18</v>
      </c>
      <c r="D34" s="33"/>
      <c r="E34" s="35"/>
      <c r="F34" s="41">
        <v>0</v>
      </c>
      <c r="G34" s="35"/>
      <c r="H34" s="41">
        <v>0</v>
      </c>
      <c r="I34" s="30">
        <f>SUM(E34:H34)</f>
        <v>0</v>
      </c>
      <c r="J34" s="23"/>
    </row>
    <row r="35" spans="2:12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2" ht="14.25" thickBot="1" x14ac:dyDescent="0.2">
      <c r="B36" s="42"/>
      <c r="C36" s="43" t="s">
        <v>24</v>
      </c>
      <c r="D36" s="43"/>
      <c r="E36" s="44">
        <f>E23+E25</f>
        <v>49670.2</v>
      </c>
      <c r="F36" s="44">
        <f>F10+F23+F30</f>
        <v>143244.09999999998</v>
      </c>
      <c r="G36" s="44">
        <f>G30+G23+G32</f>
        <v>-2823.1999999999971</v>
      </c>
      <c r="H36" s="44">
        <f>H23+H25+H30</f>
        <v>8080.1</v>
      </c>
      <c r="I36" s="44">
        <f>SUM(E36:H36)</f>
        <v>198171.19999999998</v>
      </c>
      <c r="J36" s="45"/>
      <c r="L36" s="61"/>
    </row>
    <row r="37" spans="2:12" x14ac:dyDescent="0.15">
      <c r="E37" s="46"/>
      <c r="F37" s="46"/>
      <c r="J37" s="17"/>
    </row>
    <row r="38" spans="2:12" x14ac:dyDescent="0.15">
      <c r="B38" s="1"/>
      <c r="C38" s="47" t="s">
        <v>25</v>
      </c>
      <c r="D38" s="47"/>
      <c r="E38" s="47"/>
      <c r="F38" s="47"/>
      <c r="G38" s="47"/>
      <c r="H38" s="47"/>
      <c r="I38" s="47"/>
      <c r="J38" s="47"/>
      <c r="K38" s="48"/>
    </row>
    <row r="39" spans="2:12" x14ac:dyDescent="0.15">
      <c r="B39" s="1"/>
      <c r="C39" s="48"/>
      <c r="D39" s="49"/>
      <c r="E39" s="50"/>
      <c r="F39" s="50"/>
      <c r="G39" s="1"/>
      <c r="H39" s="51"/>
      <c r="I39" s="49"/>
      <c r="J39" s="50"/>
      <c r="K39" s="50"/>
    </row>
    <row r="40" spans="2:12" x14ac:dyDescent="0.15">
      <c r="B40" s="1"/>
      <c r="C40" s="48"/>
      <c r="D40" s="49"/>
      <c r="E40" s="50"/>
      <c r="F40" s="50"/>
      <c r="G40" s="1"/>
      <c r="H40" s="51"/>
      <c r="I40" s="49"/>
      <c r="J40" s="50"/>
      <c r="K40" s="50"/>
    </row>
    <row r="41" spans="2:12" x14ac:dyDescent="0.15">
      <c r="B41" s="1"/>
      <c r="C41" s="48"/>
      <c r="D41" s="49"/>
      <c r="E41" s="50"/>
      <c r="F41" s="50"/>
      <c r="G41" s="1"/>
      <c r="H41" s="51"/>
      <c r="I41" s="49"/>
      <c r="J41" s="50"/>
      <c r="K41" s="50"/>
    </row>
    <row r="42" spans="2:12" x14ac:dyDescent="0.15">
      <c r="B42" s="1"/>
      <c r="C42" s="48"/>
      <c r="D42" s="49"/>
      <c r="E42" s="50"/>
      <c r="F42" s="50"/>
      <c r="G42" s="1"/>
      <c r="H42" s="51"/>
      <c r="I42" s="49"/>
      <c r="J42" s="50"/>
      <c r="K42" s="50"/>
    </row>
    <row r="43" spans="2:12" x14ac:dyDescent="0.15">
      <c r="B43" s="1"/>
      <c r="C43" s="48"/>
      <c r="D43" s="52"/>
      <c r="E43" s="52"/>
      <c r="F43" s="50"/>
      <c r="G43" s="1"/>
      <c r="H43" s="53"/>
      <c r="I43" s="53"/>
      <c r="J43" s="50"/>
      <c r="K43" s="50"/>
    </row>
    <row r="44" spans="2:12" x14ac:dyDescent="0.15">
      <c r="B44" s="1"/>
      <c r="C44" s="54"/>
      <c r="D44" s="55" t="str">
        <f>+'[1]SIT FINAN'!B77</f>
        <v>LCDA. IRMA NEFTALI LEMUS DÍAZ</v>
      </c>
      <c r="E44" s="55"/>
      <c r="F44" s="50"/>
      <c r="G44" s="50"/>
      <c r="H44" s="55" t="str">
        <f>+'[1]SIT FINAN'!G77</f>
        <v>C.P. MARIBEL DOMÍNGUEZ SALGADO</v>
      </c>
      <c r="I44" s="55"/>
      <c r="J44" s="56"/>
      <c r="K44" s="50"/>
    </row>
    <row r="45" spans="2:12" x14ac:dyDescent="0.15">
      <c r="B45" s="1"/>
      <c r="C45" s="57"/>
      <c r="D45" s="58" t="str">
        <f>+'[1]SIT FINAN'!B78</f>
        <v>Encargada del Departamento de Recursos Financieros</v>
      </c>
      <c r="E45" s="58"/>
      <c r="F45" s="59"/>
      <c r="G45" s="59"/>
      <c r="H45" s="58" t="str">
        <f>+'[1]SIT FINAN'!G78</f>
        <v>Encargada de la Subdirección de Servicios Administrativos</v>
      </c>
      <c r="I45" s="58"/>
      <c r="J45" s="56"/>
      <c r="K45" s="50"/>
    </row>
    <row r="46" spans="2:12" x14ac:dyDescent="0.15">
      <c r="H46" s="58" t="s">
        <v>26</v>
      </c>
      <c r="I46" s="58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2019-10-23T17:02:47Z</dcterms:created>
  <dcterms:modified xsi:type="dcterms:W3CDTF">2019-10-23T17:03:07Z</dcterms:modified>
</cp:coreProperties>
</file>